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18 год\ОТЧЕТ ОБ ИСПОЛНЕНИИ по постановлениям\9 месяцев 2018 года\"/>
    </mc:Choice>
  </mc:AlternateContent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'3.7'!$B$1:$F$25</definedName>
  </definedNames>
  <calcPr calcId="152511"/>
</workbook>
</file>

<file path=xl/calcChain.xml><?xml version="1.0" encoding="utf-8"?>
<calcChain xmlns="http://schemas.openxmlformats.org/spreadsheetml/2006/main">
  <c r="D5" i="1" l="1"/>
  <c r="D6" i="1"/>
  <c r="F12" i="1" l="1"/>
  <c r="F13" i="1"/>
  <c r="F14" i="1"/>
  <c r="F22" i="1"/>
  <c r="F16" i="1"/>
  <c r="F10" i="1"/>
  <c r="F11" i="1"/>
  <c r="D19" i="1" l="1"/>
  <c r="D18" i="1" s="1"/>
  <c r="C19" i="1"/>
  <c r="C18" i="1" s="1"/>
  <c r="C6" i="1"/>
  <c r="E11" i="1"/>
  <c r="E12" i="1"/>
  <c r="E13" i="1"/>
  <c r="E21" i="1"/>
  <c r="F26" i="1"/>
  <c r="F27" i="1"/>
  <c r="E26" i="1"/>
  <c r="E27" i="1"/>
  <c r="F24" i="1" l="1"/>
  <c r="E17" i="1" l="1"/>
  <c r="F17" i="1" l="1"/>
  <c r="E8" i="1" l="1"/>
  <c r="E9" i="1"/>
  <c r="E10" i="1"/>
  <c r="E14" i="1"/>
  <c r="E15" i="1"/>
  <c r="E16" i="1"/>
  <c r="E22" i="1"/>
  <c r="E23" i="1"/>
  <c r="E24" i="1"/>
  <c r="E25" i="1"/>
  <c r="F8" i="1" l="1"/>
  <c r="F9" i="1"/>
  <c r="F15" i="1"/>
  <c r="F23" i="1"/>
  <c r="F6" i="1" l="1"/>
  <c r="E6" i="1" l="1"/>
  <c r="E19" i="1"/>
  <c r="F19" i="1"/>
  <c r="E18" i="1" l="1"/>
  <c r="C5" i="1"/>
  <c r="E5" i="1" s="1"/>
  <c r="F18" i="1"/>
  <c r="F5" i="1" l="1"/>
</calcChain>
</file>

<file path=xl/sharedStrings.xml><?xml version="1.0" encoding="utf-8"?>
<sst xmlns="http://schemas.openxmlformats.org/spreadsheetml/2006/main" count="31" uniqueCount="30">
  <si>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</si>
  <si>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</si>
  <si>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</si>
  <si>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</si>
  <si>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</si>
  <si>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</si>
  <si>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</si>
  <si>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</si>
  <si>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</si>
  <si>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</si>
  <si>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</si>
  <si>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</si>
  <si>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</si>
  <si>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</si>
  <si>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</si>
  <si>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св.100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</si>
  <si>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</si>
  <si>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</si>
  <si>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</si>
  <si>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</si>
  <si>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</si>
  <si>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</si>
  <si>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</si>
  <si>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</si>
  <si>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</si>
  <si>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</si>
  <si>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</si>
  <si>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Сведения о поступлении доходов в бюджет Нижневартовского района по видам доходов за 9 месяцев 2018 года в сравнении с 9 месяцами 2017 года, тыс. рублей</t>
  </si>
  <si>
    <t>Исполнение за 9 месяцев                2017 года</t>
  </si>
  <si>
    <t>Исполнение за 9 месяцев                  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</si>
</sst>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1" fillId="0" borderId="0" xfId="0" applyNumberFormat="1" applyFont="1"/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/>
    <xf numFmtId="164" fontId="11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7"/>
  <sheetViews>
    <sheetView tabSelected="1" topLeftCell="B1" workbookViewId="0">
      <selection activeCell="D6" sqref="D6"/>
    </sheetView>
  </sheetViews>
  <sheetFormatPr defaultRowHeight="15" x14ac:dyDescent="0.25"/>
  <cols>
    <col min="1" max="1" width="0" hidden="1" customWidth="1"/>
    <col min="2" max="2" width="53.28515625" customWidth="1"/>
    <col min="3" max="3" width="17" style="26" customWidth="1"/>
    <col min="4" max="4" width="16.85546875" style="26" customWidth="1"/>
    <col min="5" max="5" width="14" customWidth="1"/>
    <col min="6" max="6" width="16.85546875" customWidth="1"/>
  </cols>
  <sheetData>
    <row r="1" spans="1:6" ht="68.25" customHeight="1" x14ac:dyDescent="0.25">
      <c r="A1" s="2"/>
      <c r="B1" s="28" t="s">
        <v>27</v>
      </c>
      <c r="C1" s="28"/>
      <c r="D1" s="28"/>
      <c r="E1" s="28"/>
      <c r="F1" s="28"/>
    </row>
    <row r="2" spans="1:6" ht="23.25" customHeight="1" x14ac:dyDescent="0.25">
      <c r="B2" s="31" t="s">
        <v>0</v>
      </c>
      <c r="C2" s="33" t="s">
        <v>28</v>
      </c>
      <c r="D2" s="33" t="s">
        <v>29</v>
      </c>
      <c r="E2" s="29" t="s">
        <v>12</v>
      </c>
      <c r="F2" s="29" t="s">
        <v>14</v>
      </c>
    </row>
    <row r="3" spans="1:6" ht="40.5" customHeight="1" x14ac:dyDescent="0.25">
      <c r="B3" s="32"/>
      <c r="C3" s="33"/>
      <c r="D3" s="33"/>
      <c r="E3" s="30"/>
      <c r="F3" s="30"/>
    </row>
    <row r="4" spans="1:6" x14ac:dyDescent="0.25">
      <c r="B4" s="15">
        <v>1</v>
      </c>
      <c r="C4" s="25">
        <v>2</v>
      </c>
      <c r="D4" s="25">
        <v>3</v>
      </c>
      <c r="E4" s="14">
        <v>4</v>
      </c>
      <c r="F4" s="14">
        <v>5</v>
      </c>
    </row>
    <row r="5" spans="1:6" x14ac:dyDescent="0.25">
      <c r="B5" s="1" t="s">
        <v>1</v>
      </c>
      <c r="C5" s="17">
        <f>C6+C18</f>
        <v>3332456.6129999999</v>
      </c>
      <c r="D5" s="17">
        <f>D6+D18-0.1</f>
        <v>3451010.7749999999</v>
      </c>
      <c r="E5" s="16">
        <f>D5-C5</f>
        <v>118554.16200000001</v>
      </c>
      <c r="F5" s="16">
        <f>D5/C5*100</f>
        <v>103.55756055570286</v>
      </c>
    </row>
    <row r="6" spans="1:6" s="3" customFormat="1" x14ac:dyDescent="0.25">
      <c r="B6" s="5" t="s">
        <v>7</v>
      </c>
      <c r="C6" s="17">
        <f>C8+C9+C10+C11+C12+C13+C14+C15+C16+C17</f>
        <v>1497155.5</v>
      </c>
      <c r="D6" s="17">
        <f>D8+D9+D10+D11+D12+D13+D14+D15+D16+D17+0.1</f>
        <v>1628968.8480000002</v>
      </c>
      <c r="E6" s="16">
        <f>D6-C6</f>
        <v>131813.34800000023</v>
      </c>
      <c r="F6" s="16">
        <f>D6/C6*100</f>
        <v>108.80425233050275</v>
      </c>
    </row>
    <row r="7" spans="1:6" s="3" customFormat="1" x14ac:dyDescent="0.25">
      <c r="B7" s="6" t="s">
        <v>2</v>
      </c>
      <c r="C7" s="18"/>
      <c r="D7" s="18"/>
      <c r="E7" s="21"/>
      <c r="F7" s="19"/>
    </row>
    <row r="8" spans="1:6" s="3" customFormat="1" x14ac:dyDescent="0.25">
      <c r="B8" s="6" t="s">
        <v>3</v>
      </c>
      <c r="C8" s="18">
        <v>983360.9</v>
      </c>
      <c r="D8" s="18">
        <v>1032111.556</v>
      </c>
      <c r="E8" s="21">
        <f t="shared" ref="E8:E19" si="0">D8-C8</f>
        <v>48750.655999999959</v>
      </c>
      <c r="F8" s="19">
        <f t="shared" ref="F8:F19" si="1">D8/C8*100</f>
        <v>104.95755485091993</v>
      </c>
    </row>
    <row r="9" spans="1:6" s="3" customFormat="1" ht="30" x14ac:dyDescent="0.25">
      <c r="B9" s="7" t="s">
        <v>5</v>
      </c>
      <c r="C9" s="18">
        <v>7538.7</v>
      </c>
      <c r="D9" s="18">
        <v>8005.415</v>
      </c>
      <c r="E9" s="21">
        <f t="shared" si="0"/>
        <v>466.71500000000015</v>
      </c>
      <c r="F9" s="19">
        <f t="shared" si="1"/>
        <v>106.19092151166647</v>
      </c>
    </row>
    <row r="10" spans="1:6" s="3" customFormat="1" ht="30" x14ac:dyDescent="0.25">
      <c r="B10" s="22" t="s">
        <v>17</v>
      </c>
      <c r="C10" s="18">
        <v>34238.199999999997</v>
      </c>
      <c r="D10" s="18">
        <v>45423.516000000003</v>
      </c>
      <c r="E10" s="21">
        <f t="shared" si="0"/>
        <v>11185.316000000006</v>
      </c>
      <c r="F10" s="19">
        <f t="shared" si="1"/>
        <v>132.66911227809874</v>
      </c>
    </row>
    <row r="11" spans="1:6" s="3" customFormat="1" ht="30" x14ac:dyDescent="0.25">
      <c r="B11" s="22" t="s">
        <v>18</v>
      </c>
      <c r="C11" s="18">
        <v>7098.1</v>
      </c>
      <c r="D11" s="18">
        <v>6961.0439999999999</v>
      </c>
      <c r="E11" s="21">
        <f t="shared" si="0"/>
        <v>-137.05600000000049</v>
      </c>
      <c r="F11" s="19">
        <f t="shared" si="1"/>
        <v>98.069117087671344</v>
      </c>
    </row>
    <row r="12" spans="1:6" s="3" customFormat="1" x14ac:dyDescent="0.25">
      <c r="B12" s="22" t="s">
        <v>4</v>
      </c>
      <c r="C12" s="18">
        <v>312.89999999999998</v>
      </c>
      <c r="D12" s="18">
        <v>384.161</v>
      </c>
      <c r="E12" s="21">
        <f t="shared" si="0"/>
        <v>71.261000000000024</v>
      </c>
      <c r="F12" s="19">
        <f t="shared" si="1"/>
        <v>122.77436880792587</v>
      </c>
    </row>
    <row r="13" spans="1:6" s="3" customFormat="1" ht="30" x14ac:dyDescent="0.25">
      <c r="B13" s="22" t="s">
        <v>19</v>
      </c>
      <c r="C13" s="18">
        <v>1624.9</v>
      </c>
      <c r="D13" s="18">
        <v>2160.2440000000001</v>
      </c>
      <c r="E13" s="21">
        <f t="shared" si="0"/>
        <v>535.34400000000005</v>
      </c>
      <c r="F13" s="19">
        <f t="shared" si="1"/>
        <v>132.94627361683794</v>
      </c>
    </row>
    <row r="14" spans="1:6" s="3" customFormat="1" x14ac:dyDescent="0.25">
      <c r="B14" s="6" t="s">
        <v>20</v>
      </c>
      <c r="C14" s="18">
        <v>96.4</v>
      </c>
      <c r="D14" s="18">
        <v>254.96299999999999</v>
      </c>
      <c r="E14" s="21">
        <f t="shared" si="0"/>
        <v>158.56299999999999</v>
      </c>
      <c r="F14" s="19">
        <f t="shared" si="1"/>
        <v>264.4844398340249</v>
      </c>
    </row>
    <row r="15" spans="1:6" s="3" customFormat="1" x14ac:dyDescent="0.25">
      <c r="B15" s="6" t="s">
        <v>21</v>
      </c>
      <c r="C15" s="18">
        <v>20789.099999999999</v>
      </c>
      <c r="D15" s="18">
        <v>19866.762999999999</v>
      </c>
      <c r="E15" s="21">
        <f t="shared" si="0"/>
        <v>-922.33699999999953</v>
      </c>
      <c r="F15" s="19">
        <f t="shared" si="1"/>
        <v>95.563362531326518</v>
      </c>
    </row>
    <row r="16" spans="1:6" s="3" customFormat="1" x14ac:dyDescent="0.25">
      <c r="B16" s="6" t="s">
        <v>22</v>
      </c>
      <c r="C16" s="18">
        <v>2841.1</v>
      </c>
      <c r="D16" s="18">
        <v>2612.922</v>
      </c>
      <c r="E16" s="21">
        <f t="shared" si="0"/>
        <v>-228.17799999999988</v>
      </c>
      <c r="F16" s="19">
        <f t="shared" si="1"/>
        <v>91.968674105100149</v>
      </c>
    </row>
    <row r="17" spans="2:8" s="3" customFormat="1" x14ac:dyDescent="0.25">
      <c r="B17" s="6" t="s">
        <v>16</v>
      </c>
      <c r="C17" s="18">
        <v>439255.2</v>
      </c>
      <c r="D17" s="18">
        <v>511188.16399999999</v>
      </c>
      <c r="E17" s="21">
        <f>D17-C17</f>
        <v>71932.963999999978</v>
      </c>
      <c r="F17" s="19">
        <f t="shared" si="1"/>
        <v>116.37612121609489</v>
      </c>
      <c r="H17" s="8"/>
    </row>
    <row r="18" spans="2:8" x14ac:dyDescent="0.25">
      <c r="B18" s="1" t="s">
        <v>11</v>
      </c>
      <c r="C18" s="17">
        <f>C19+C25+C26+C27</f>
        <v>1835301.1129999999</v>
      </c>
      <c r="D18" s="17">
        <f>D19+D25+D26+D27</f>
        <v>1822042.0269999998</v>
      </c>
      <c r="E18" s="16">
        <f t="shared" si="0"/>
        <v>-13259.086000000127</v>
      </c>
      <c r="F18" s="16">
        <f t="shared" si="1"/>
        <v>99.277552554941423</v>
      </c>
    </row>
    <row r="19" spans="2:8" ht="30" x14ac:dyDescent="0.25">
      <c r="B19" s="12" t="s">
        <v>6</v>
      </c>
      <c r="C19" s="18">
        <f>C21+C22+C23+C24</f>
        <v>1662031.9739999999</v>
      </c>
      <c r="D19" s="18">
        <f>D21+D22+D23+D24</f>
        <v>1594957.2179999999</v>
      </c>
      <c r="E19" s="21">
        <f t="shared" si="0"/>
        <v>-67074.756000000052</v>
      </c>
      <c r="F19" s="20">
        <f t="shared" si="1"/>
        <v>95.964292080460297</v>
      </c>
    </row>
    <row r="20" spans="2:8" x14ac:dyDescent="0.25">
      <c r="B20" s="4" t="s">
        <v>2</v>
      </c>
      <c r="C20" s="18"/>
      <c r="D20" s="18"/>
      <c r="E20" s="21"/>
      <c r="F20" s="19"/>
    </row>
    <row r="21" spans="2:8" ht="30" x14ac:dyDescent="0.25">
      <c r="B21" s="9" t="s">
        <v>23</v>
      </c>
      <c r="C21" s="27">
        <v>43717.7</v>
      </c>
      <c r="D21" s="27">
        <v>81580.5</v>
      </c>
      <c r="E21" s="23">
        <f>D21-C21</f>
        <v>37862.800000000003</v>
      </c>
      <c r="F21" s="13" t="s">
        <v>26</v>
      </c>
    </row>
    <row r="22" spans="2:8" ht="30" x14ac:dyDescent="0.25">
      <c r="B22" s="9" t="s">
        <v>8</v>
      </c>
      <c r="C22" s="27">
        <v>313098.57799999998</v>
      </c>
      <c r="D22" s="27">
        <v>222169.31400000001</v>
      </c>
      <c r="E22" s="21">
        <f>D22-C22</f>
        <v>-90929.263999999966</v>
      </c>
      <c r="F22" s="13">
        <f>D22/C22*100</f>
        <v>70.958263502557344</v>
      </c>
    </row>
    <row r="23" spans="2:8" ht="30" x14ac:dyDescent="0.25">
      <c r="B23" s="9" t="s">
        <v>13</v>
      </c>
      <c r="C23" s="27">
        <v>1001574.71</v>
      </c>
      <c r="D23" s="27">
        <v>1043568.798</v>
      </c>
      <c r="E23" s="21">
        <f>D23-C23</f>
        <v>41994.087999999989</v>
      </c>
      <c r="F23" s="13">
        <f>D23/C23*100</f>
        <v>104.19280634591901</v>
      </c>
    </row>
    <row r="24" spans="2:8" x14ac:dyDescent="0.25">
      <c r="B24" s="10" t="s">
        <v>9</v>
      </c>
      <c r="C24" s="27">
        <v>303640.98599999998</v>
      </c>
      <c r="D24" s="27">
        <v>247638.606</v>
      </c>
      <c r="E24" s="21">
        <f>D24-C24</f>
        <v>-56002.379999999976</v>
      </c>
      <c r="F24" s="13">
        <f>D24/C24*100</f>
        <v>81.556383168904617</v>
      </c>
    </row>
    <row r="25" spans="2:8" x14ac:dyDescent="0.25">
      <c r="B25" s="11" t="s">
        <v>10</v>
      </c>
      <c r="C25" s="18">
        <v>172915.285</v>
      </c>
      <c r="D25" s="18">
        <v>225236.90900000001</v>
      </c>
      <c r="E25" s="21">
        <f>D25-C25</f>
        <v>52321.624000000011</v>
      </c>
      <c r="F25" s="20" t="s">
        <v>15</v>
      </c>
    </row>
    <row r="26" spans="2:8" ht="90" x14ac:dyDescent="0.25">
      <c r="B26" s="24" t="s">
        <v>24</v>
      </c>
      <c r="C26" s="18">
        <v>4255.1580000000004</v>
      </c>
      <c r="D26" s="18">
        <v>2772.8110000000001</v>
      </c>
      <c r="E26" s="21">
        <f t="shared" ref="E26:E27" si="2">D26-C26</f>
        <v>-1482.3470000000002</v>
      </c>
      <c r="F26" s="20">
        <f t="shared" ref="F26:F27" si="3">D26/C26*100</f>
        <v>65.163526242738811</v>
      </c>
    </row>
    <row r="27" spans="2:8" ht="45" x14ac:dyDescent="0.25">
      <c r="B27" s="24" t="s">
        <v>25</v>
      </c>
      <c r="C27" s="18">
        <v>-3901.3040000000001</v>
      </c>
      <c r="D27" s="18">
        <v>-924.91099999999994</v>
      </c>
      <c r="E27" s="21">
        <f t="shared" si="2"/>
        <v>2976.393</v>
      </c>
      <c r="F27" s="20">
        <f t="shared" si="3"/>
        <v>23.707739771112426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2018-08-22T10:20:06Z</cp:lastPrinted>
  <dcterms:created xsi:type="dcterms:W3CDTF">2015-05-06T07:14:08Z</dcterms:created>
  <dcterms:modified xsi:type="dcterms:W3CDTF">2018-10-12T10:57:05Z</dcterms:modified>
</cp:coreProperties>
</file>